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onyJN\Dropbox\Aulas\estatistica aplicada QA\"/>
    </mc:Choice>
  </mc:AlternateContent>
  <bookViews>
    <workbookView xWindow="0" yWindow="0" windowWidth="15360" windowHeight="7695"/>
  </bookViews>
  <sheets>
    <sheet name="ex 4 folha 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7" i="1" l="1"/>
  <c r="G29" i="1"/>
  <c r="G28" i="1"/>
  <c r="D38" i="1"/>
  <c r="D27" i="1"/>
  <c r="D28" i="1"/>
  <c r="D29" i="1"/>
  <c r="D30" i="1"/>
  <c r="D31" i="1"/>
  <c r="D32" i="1"/>
  <c r="D33" i="1"/>
  <c r="D34" i="1"/>
  <c r="D35" i="1"/>
  <c r="D36" i="1"/>
  <c r="D37" i="1"/>
  <c r="D26" i="1"/>
  <c r="C39" i="1"/>
  <c r="B39" i="1"/>
  <c r="E22" i="1"/>
  <c r="E19" i="1"/>
  <c r="E18" i="1"/>
  <c r="G15" i="1"/>
  <c r="G4" i="1"/>
  <c r="G5" i="1"/>
  <c r="G6" i="1"/>
  <c r="G7" i="1"/>
  <c r="G8" i="1"/>
  <c r="G9" i="1"/>
  <c r="G10" i="1"/>
  <c r="G11" i="1"/>
  <c r="G12" i="1"/>
  <c r="G13" i="1"/>
  <c r="G14" i="1"/>
  <c r="G3" i="1"/>
  <c r="F15" i="1"/>
  <c r="F4" i="1"/>
  <c r="F5" i="1"/>
  <c r="F6" i="1"/>
  <c r="F7" i="1"/>
  <c r="F8" i="1"/>
  <c r="F9" i="1"/>
  <c r="F10" i="1"/>
  <c r="F11" i="1"/>
  <c r="F12" i="1"/>
  <c r="F13" i="1"/>
  <c r="F14" i="1"/>
  <c r="F3" i="1"/>
  <c r="E4" i="1"/>
  <c r="E5" i="1"/>
  <c r="E6" i="1"/>
  <c r="E7" i="1"/>
  <c r="E8" i="1"/>
  <c r="E9" i="1"/>
  <c r="E10" i="1"/>
  <c r="E11" i="1"/>
  <c r="E12" i="1"/>
  <c r="E13" i="1"/>
  <c r="E14" i="1"/>
  <c r="E3" i="1"/>
  <c r="D4" i="1"/>
  <c r="D5" i="1"/>
  <c r="D6" i="1"/>
  <c r="D7" i="1"/>
  <c r="D8" i="1"/>
  <c r="D9" i="1"/>
  <c r="D10" i="1"/>
  <c r="D11" i="1"/>
  <c r="D12" i="1"/>
  <c r="D13" i="1"/>
  <c r="D14" i="1"/>
  <c r="D3" i="1"/>
  <c r="C16" i="1"/>
  <c r="B16" i="1"/>
</calcChain>
</file>

<file path=xl/sharedStrings.xml><?xml version="1.0" encoding="utf-8"?>
<sst xmlns="http://schemas.openxmlformats.org/spreadsheetml/2006/main" count="26" uniqueCount="15">
  <si>
    <t>Peso (kg)</t>
  </si>
  <si>
    <t>Altura (cm)</t>
  </si>
  <si>
    <t>x</t>
  </si>
  <si>
    <t>y</t>
  </si>
  <si>
    <t>média</t>
  </si>
  <si>
    <t>x-X</t>
  </si>
  <si>
    <t>y-Y</t>
  </si>
  <si>
    <t>(x-X)(y-Y)</t>
  </si>
  <si>
    <t>Sxy</t>
  </si>
  <si>
    <t>(x-X)^2</t>
  </si>
  <si>
    <t>Sxx</t>
  </si>
  <si>
    <t>b</t>
  </si>
  <si>
    <t>a</t>
  </si>
  <si>
    <t>altura</t>
  </si>
  <si>
    <t>peso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</si>
</sst>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2" fontId="0" fillId="2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'ex 4 folha 2'!$C$2</c:f>
              <c:strCache>
                <c:ptCount val="1"/>
                <c:pt idx="0">
                  <c:v>Altura (cm)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38351246719160104"/>
                  <c:y val="5.404730966396396E-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6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PT"/>
                </a:p>
              </c:txPr>
            </c:trendlineLbl>
          </c:trendline>
          <c:xVal>
            <c:numRef>
              <c:f>'ex 4 folha 2'!$B$3:$B$14</c:f>
              <c:numCache>
                <c:formatCode>General</c:formatCode>
                <c:ptCount val="12"/>
                <c:pt idx="0">
                  <c:v>70</c:v>
                </c:pt>
                <c:pt idx="1">
                  <c:v>63</c:v>
                </c:pt>
                <c:pt idx="2">
                  <c:v>72</c:v>
                </c:pt>
                <c:pt idx="3">
                  <c:v>60</c:v>
                </c:pt>
                <c:pt idx="4">
                  <c:v>66</c:v>
                </c:pt>
                <c:pt idx="5">
                  <c:v>70</c:v>
                </c:pt>
                <c:pt idx="6">
                  <c:v>74</c:v>
                </c:pt>
                <c:pt idx="7">
                  <c:v>65</c:v>
                </c:pt>
                <c:pt idx="8">
                  <c:v>62</c:v>
                </c:pt>
                <c:pt idx="9">
                  <c:v>67</c:v>
                </c:pt>
                <c:pt idx="10">
                  <c:v>65</c:v>
                </c:pt>
                <c:pt idx="11">
                  <c:v>68</c:v>
                </c:pt>
              </c:numCache>
            </c:numRef>
          </c:xVal>
          <c:yVal>
            <c:numRef>
              <c:f>'ex 4 folha 2'!$C$3:$C$14</c:f>
              <c:numCache>
                <c:formatCode>General</c:formatCode>
                <c:ptCount val="12"/>
                <c:pt idx="0">
                  <c:v>155</c:v>
                </c:pt>
                <c:pt idx="1">
                  <c:v>150</c:v>
                </c:pt>
                <c:pt idx="2">
                  <c:v>180</c:v>
                </c:pt>
                <c:pt idx="3">
                  <c:v>135</c:v>
                </c:pt>
                <c:pt idx="4">
                  <c:v>156</c:v>
                </c:pt>
                <c:pt idx="5">
                  <c:v>168</c:v>
                </c:pt>
                <c:pt idx="6">
                  <c:v>178</c:v>
                </c:pt>
                <c:pt idx="7">
                  <c:v>160</c:v>
                </c:pt>
                <c:pt idx="8">
                  <c:v>132</c:v>
                </c:pt>
                <c:pt idx="9">
                  <c:v>145</c:v>
                </c:pt>
                <c:pt idx="10">
                  <c:v>139</c:v>
                </c:pt>
                <c:pt idx="11">
                  <c:v>152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5811888"/>
        <c:axId val="425811496"/>
      </c:scatterChart>
      <c:valAx>
        <c:axId val="425811888"/>
        <c:scaling>
          <c:orientation val="minMax"/>
          <c:min val="5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425811496"/>
        <c:crosses val="autoZero"/>
        <c:crossBetween val="midCat"/>
      </c:valAx>
      <c:valAx>
        <c:axId val="425811496"/>
        <c:scaling>
          <c:orientation val="minMax"/>
          <c:min val="1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42581188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'ex 4 folha 2'!$C$25</c:f>
              <c:strCache>
                <c:ptCount val="1"/>
                <c:pt idx="0">
                  <c:v>Peso (kg)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32792825896762906"/>
                  <c:y val="1.3888888888888888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6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PT"/>
                </a:p>
              </c:txPr>
            </c:trendlineLbl>
          </c:trendline>
          <c:xVal>
            <c:numRef>
              <c:f>'ex 4 folha 2'!$B$26:$B$37</c:f>
              <c:numCache>
                <c:formatCode>General</c:formatCode>
                <c:ptCount val="12"/>
                <c:pt idx="0">
                  <c:v>155</c:v>
                </c:pt>
                <c:pt idx="1">
                  <c:v>150</c:v>
                </c:pt>
                <c:pt idx="2">
                  <c:v>180</c:v>
                </c:pt>
                <c:pt idx="3">
                  <c:v>135</c:v>
                </c:pt>
                <c:pt idx="4">
                  <c:v>156</c:v>
                </c:pt>
                <c:pt idx="5">
                  <c:v>168</c:v>
                </c:pt>
                <c:pt idx="6">
                  <c:v>178</c:v>
                </c:pt>
                <c:pt idx="7">
                  <c:v>160</c:v>
                </c:pt>
                <c:pt idx="8">
                  <c:v>132</c:v>
                </c:pt>
                <c:pt idx="9">
                  <c:v>145</c:v>
                </c:pt>
                <c:pt idx="10">
                  <c:v>139</c:v>
                </c:pt>
                <c:pt idx="11">
                  <c:v>152</c:v>
                </c:pt>
              </c:numCache>
            </c:numRef>
          </c:xVal>
          <c:yVal>
            <c:numRef>
              <c:f>'ex 4 folha 2'!$C$26:$C$37</c:f>
              <c:numCache>
                <c:formatCode>General</c:formatCode>
                <c:ptCount val="12"/>
                <c:pt idx="0">
                  <c:v>70</c:v>
                </c:pt>
                <c:pt idx="1">
                  <c:v>63</c:v>
                </c:pt>
                <c:pt idx="2">
                  <c:v>72</c:v>
                </c:pt>
                <c:pt idx="3">
                  <c:v>60</c:v>
                </c:pt>
                <c:pt idx="4">
                  <c:v>66</c:v>
                </c:pt>
                <c:pt idx="5">
                  <c:v>70</c:v>
                </c:pt>
                <c:pt idx="6">
                  <c:v>74</c:v>
                </c:pt>
                <c:pt idx="7">
                  <c:v>65</c:v>
                </c:pt>
                <c:pt idx="8">
                  <c:v>62</c:v>
                </c:pt>
                <c:pt idx="9">
                  <c:v>67</c:v>
                </c:pt>
                <c:pt idx="10">
                  <c:v>65</c:v>
                </c:pt>
                <c:pt idx="11">
                  <c:v>68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4936720"/>
        <c:axId val="429236512"/>
      </c:scatterChart>
      <c:valAx>
        <c:axId val="434936720"/>
        <c:scaling>
          <c:orientation val="minMax"/>
          <c:min val="12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429236512"/>
        <c:crosses val="autoZero"/>
        <c:crossBetween val="midCat"/>
      </c:valAx>
      <c:valAx>
        <c:axId val="429236512"/>
        <c:scaling>
          <c:orientation val="minMax"/>
          <c:min val="5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43493672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242887</xdr:colOff>
      <xdr:row>1</xdr:row>
      <xdr:rowOff>76200</xdr:rowOff>
    </xdr:from>
    <xdr:to>
      <xdr:col>14</xdr:col>
      <xdr:colOff>547687</xdr:colOff>
      <xdr:row>19</xdr:row>
      <xdr:rowOff>109537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404812</xdr:colOff>
      <xdr:row>30</xdr:row>
      <xdr:rowOff>33337</xdr:rowOff>
    </xdr:from>
    <xdr:to>
      <xdr:col>11</xdr:col>
      <xdr:colOff>471487</xdr:colOff>
      <xdr:row>44</xdr:row>
      <xdr:rowOff>109537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tabSelected="1" topLeftCell="C13" zoomScale="90" zoomScaleNormal="90" workbookViewId="0">
      <selection activeCell="E23" sqref="E23"/>
    </sheetView>
  </sheetViews>
  <sheetFormatPr defaultRowHeight="15" x14ac:dyDescent="0.25"/>
  <cols>
    <col min="5" max="5" width="12.7109375" bestFit="1" customWidth="1"/>
  </cols>
  <sheetData>
    <row r="1" spans="1:7" x14ac:dyDescent="0.25">
      <c r="B1" t="s">
        <v>2</v>
      </c>
      <c r="C1" t="s">
        <v>3</v>
      </c>
    </row>
    <row r="2" spans="1:7" x14ac:dyDescent="0.25">
      <c r="B2" t="s">
        <v>0</v>
      </c>
      <c r="C2" t="s">
        <v>1</v>
      </c>
      <c r="D2" t="s">
        <v>5</v>
      </c>
      <c r="E2" t="s">
        <v>6</v>
      </c>
      <c r="F2" t="s">
        <v>7</v>
      </c>
      <c r="G2" t="s">
        <v>9</v>
      </c>
    </row>
    <row r="3" spans="1:7" x14ac:dyDescent="0.25">
      <c r="B3">
        <v>70</v>
      </c>
      <c r="C3">
        <v>155</v>
      </c>
      <c r="D3">
        <f>B3-$B$16</f>
        <v>3.1666666666666714</v>
      </c>
      <c r="E3">
        <f>C3-$C$16</f>
        <v>0.83333333333334281</v>
      </c>
      <c r="F3">
        <f>D3*E3</f>
        <v>2.638888888888923</v>
      </c>
      <c r="G3">
        <f>D3^2</f>
        <v>10.027777777777807</v>
      </c>
    </row>
    <row r="4" spans="1:7" x14ac:dyDescent="0.25">
      <c r="B4">
        <v>63</v>
      </c>
      <c r="C4">
        <v>150</v>
      </c>
      <c r="D4">
        <f t="shared" ref="D4:D14" si="0">B4-$B$16</f>
        <v>-3.8333333333333286</v>
      </c>
      <c r="E4">
        <f t="shared" ref="E4:E14" si="1">C4-$C$16</f>
        <v>-4.1666666666666572</v>
      </c>
      <c r="F4">
        <f t="shared" ref="F4:F14" si="2">D4*E4</f>
        <v>15.972222222222166</v>
      </c>
      <c r="G4">
        <f t="shared" ref="G4:G14" si="3">D4^2</f>
        <v>14.694444444444407</v>
      </c>
    </row>
    <row r="5" spans="1:7" x14ac:dyDescent="0.25">
      <c r="B5">
        <v>72</v>
      </c>
      <c r="C5">
        <v>180</v>
      </c>
      <c r="D5">
        <f t="shared" si="0"/>
        <v>5.1666666666666714</v>
      </c>
      <c r="E5">
        <f t="shared" si="1"/>
        <v>25.833333333333343</v>
      </c>
      <c r="F5">
        <f t="shared" si="2"/>
        <v>133.4722222222224</v>
      </c>
      <c r="G5">
        <f t="shared" si="3"/>
        <v>26.694444444444493</v>
      </c>
    </row>
    <row r="6" spans="1:7" x14ac:dyDescent="0.25">
      <c r="B6">
        <v>60</v>
      </c>
      <c r="C6">
        <v>135</v>
      </c>
      <c r="D6">
        <f t="shared" si="0"/>
        <v>-6.8333333333333286</v>
      </c>
      <c r="E6">
        <f t="shared" si="1"/>
        <v>-19.166666666666657</v>
      </c>
      <c r="F6">
        <f t="shared" si="2"/>
        <v>130.97222222222206</v>
      </c>
      <c r="G6">
        <f t="shared" si="3"/>
        <v>46.694444444444379</v>
      </c>
    </row>
    <row r="7" spans="1:7" x14ac:dyDescent="0.25">
      <c r="B7">
        <v>66</v>
      </c>
      <c r="C7">
        <v>156</v>
      </c>
      <c r="D7">
        <f t="shared" si="0"/>
        <v>-0.8333333333333286</v>
      </c>
      <c r="E7">
        <f t="shared" si="1"/>
        <v>1.8333333333333428</v>
      </c>
      <c r="F7">
        <f t="shared" si="2"/>
        <v>-1.527777777777777</v>
      </c>
      <c r="G7">
        <f t="shared" si="3"/>
        <v>0.69444444444443654</v>
      </c>
    </row>
    <row r="8" spans="1:7" x14ac:dyDescent="0.25">
      <c r="B8">
        <v>70</v>
      </c>
      <c r="C8">
        <v>168</v>
      </c>
      <c r="D8">
        <f t="shared" si="0"/>
        <v>3.1666666666666714</v>
      </c>
      <c r="E8">
        <f t="shared" si="1"/>
        <v>13.833333333333343</v>
      </c>
      <c r="F8">
        <f t="shared" si="2"/>
        <v>43.80555555555565</v>
      </c>
      <c r="G8">
        <f t="shared" si="3"/>
        <v>10.027777777777807</v>
      </c>
    </row>
    <row r="9" spans="1:7" x14ac:dyDescent="0.25">
      <c r="B9">
        <v>74</v>
      </c>
      <c r="C9">
        <v>178</v>
      </c>
      <c r="D9">
        <f t="shared" si="0"/>
        <v>7.1666666666666714</v>
      </c>
      <c r="E9">
        <f t="shared" si="1"/>
        <v>23.833333333333343</v>
      </c>
      <c r="F9">
        <f t="shared" si="2"/>
        <v>170.80555555555574</v>
      </c>
      <c r="G9">
        <f t="shared" si="3"/>
        <v>51.361111111111178</v>
      </c>
    </row>
    <row r="10" spans="1:7" x14ac:dyDescent="0.25">
      <c r="B10">
        <v>65</v>
      </c>
      <c r="C10">
        <v>160</v>
      </c>
      <c r="D10">
        <f t="shared" si="0"/>
        <v>-1.8333333333333286</v>
      </c>
      <c r="E10">
        <f t="shared" si="1"/>
        <v>5.8333333333333428</v>
      </c>
      <c r="F10">
        <f t="shared" si="2"/>
        <v>-10.694444444444434</v>
      </c>
      <c r="G10">
        <f t="shared" si="3"/>
        <v>3.3611111111110938</v>
      </c>
    </row>
    <row r="11" spans="1:7" x14ac:dyDescent="0.25">
      <c r="B11">
        <v>62</v>
      </c>
      <c r="C11">
        <v>132</v>
      </c>
      <c r="D11">
        <f t="shared" si="0"/>
        <v>-4.8333333333333286</v>
      </c>
      <c r="E11">
        <f t="shared" si="1"/>
        <v>-22.166666666666657</v>
      </c>
      <c r="F11">
        <f t="shared" si="2"/>
        <v>107.13888888888874</v>
      </c>
      <c r="G11">
        <f t="shared" si="3"/>
        <v>23.361111111111065</v>
      </c>
    </row>
    <row r="12" spans="1:7" x14ac:dyDescent="0.25">
      <c r="B12">
        <v>67</v>
      </c>
      <c r="C12">
        <v>145</v>
      </c>
      <c r="D12">
        <f t="shared" si="0"/>
        <v>0.1666666666666714</v>
      </c>
      <c r="E12">
        <f t="shared" si="1"/>
        <v>-9.1666666666666572</v>
      </c>
      <c r="F12">
        <f t="shared" si="2"/>
        <v>-1.5277777777778196</v>
      </c>
      <c r="G12">
        <f t="shared" si="3"/>
        <v>2.7777777777779358E-2</v>
      </c>
    </row>
    <row r="13" spans="1:7" x14ac:dyDescent="0.25">
      <c r="B13">
        <v>65</v>
      </c>
      <c r="C13">
        <v>139</v>
      </c>
      <c r="D13">
        <f t="shared" si="0"/>
        <v>-1.8333333333333286</v>
      </c>
      <c r="E13">
        <f t="shared" si="1"/>
        <v>-15.166666666666657</v>
      </c>
      <c r="F13">
        <f t="shared" si="2"/>
        <v>27.805555555555465</v>
      </c>
      <c r="G13">
        <f t="shared" si="3"/>
        <v>3.3611111111110938</v>
      </c>
    </row>
    <row r="14" spans="1:7" x14ac:dyDescent="0.25">
      <c r="B14">
        <v>68</v>
      </c>
      <c r="C14">
        <v>152</v>
      </c>
      <c r="D14">
        <f t="shared" si="0"/>
        <v>1.1666666666666714</v>
      </c>
      <c r="E14">
        <f t="shared" si="1"/>
        <v>-2.1666666666666572</v>
      </c>
      <c r="F14">
        <f t="shared" si="2"/>
        <v>-2.5277777777777768</v>
      </c>
      <c r="G14">
        <f t="shared" si="3"/>
        <v>1.3611111111111223</v>
      </c>
    </row>
    <row r="15" spans="1:7" x14ac:dyDescent="0.25">
      <c r="F15" s="1">
        <f>SUM(F3:F14)</f>
        <v>616.33333333333326</v>
      </c>
      <c r="G15" s="1">
        <f>SUM(G3:G14)</f>
        <v>191.66666666666663</v>
      </c>
    </row>
    <row r="16" spans="1:7" x14ac:dyDescent="0.25">
      <c r="A16" t="s">
        <v>4</v>
      </c>
      <c r="B16">
        <f>AVERAGE(B3:B14)</f>
        <v>66.833333333333329</v>
      </c>
      <c r="C16">
        <f>AVERAGE(C3:C14)</f>
        <v>154.16666666666666</v>
      </c>
      <c r="F16" t="s">
        <v>8</v>
      </c>
      <c r="G16" t="s">
        <v>10</v>
      </c>
    </row>
    <row r="18" spans="2:11" x14ac:dyDescent="0.25">
      <c r="D18" t="s">
        <v>11</v>
      </c>
      <c r="E18">
        <f>F15/G15</f>
        <v>3.2156521739130439</v>
      </c>
    </row>
    <row r="19" spans="2:11" x14ac:dyDescent="0.25">
      <c r="D19" t="s">
        <v>12</v>
      </c>
      <c r="E19">
        <f>C16-E18*B16</f>
        <v>-60.746086956521765</v>
      </c>
    </row>
    <row r="21" spans="2:11" x14ac:dyDescent="0.25">
      <c r="D21" t="s">
        <v>14</v>
      </c>
      <c r="E21" t="s">
        <v>13</v>
      </c>
    </row>
    <row r="22" spans="2:11" x14ac:dyDescent="0.25">
      <c r="D22">
        <v>73</v>
      </c>
      <c r="E22" s="2">
        <f>E19+E18*D22</f>
        <v>173.99652173913043</v>
      </c>
    </row>
    <row r="24" spans="2:11" x14ac:dyDescent="0.25">
      <c r="B24" t="s">
        <v>2</v>
      </c>
      <c r="C24" t="s">
        <v>3</v>
      </c>
    </row>
    <row r="25" spans="2:11" x14ac:dyDescent="0.25">
      <c r="B25" t="s">
        <v>1</v>
      </c>
      <c r="C25" t="s">
        <v>0</v>
      </c>
      <c r="D25" t="s">
        <v>9</v>
      </c>
    </row>
    <row r="26" spans="2:11" x14ac:dyDescent="0.25">
      <c r="B26">
        <v>155</v>
      </c>
      <c r="C26">
        <v>70</v>
      </c>
      <c r="D26">
        <f>(B26-$B$39)^2</f>
        <v>0.69444444444446018</v>
      </c>
      <c r="J26" t="s">
        <v>13</v>
      </c>
      <c r="K26" t="s">
        <v>14</v>
      </c>
    </row>
    <row r="27" spans="2:11" x14ac:dyDescent="0.25">
      <c r="B27">
        <v>150</v>
      </c>
      <c r="C27">
        <v>63</v>
      </c>
      <c r="D27">
        <f t="shared" ref="D27:D37" si="4">(B27-$B$39)^2</f>
        <v>17.361111111111033</v>
      </c>
      <c r="J27">
        <v>175</v>
      </c>
      <c r="K27" s="1">
        <f>G29+G28*J27</f>
        <v>71.661110414838959</v>
      </c>
    </row>
    <row r="28" spans="2:11" x14ac:dyDescent="0.25">
      <c r="B28">
        <v>180</v>
      </c>
      <c r="C28">
        <v>72</v>
      </c>
      <c r="D28">
        <f t="shared" si="4"/>
        <v>667.36111111111165</v>
      </c>
      <c r="F28" t="s">
        <v>11</v>
      </c>
      <c r="G28">
        <f>F15/D38</f>
        <v>0.23173329991226974</v>
      </c>
    </row>
    <row r="29" spans="2:11" x14ac:dyDescent="0.25">
      <c r="B29">
        <v>135</v>
      </c>
      <c r="C29">
        <v>60</v>
      </c>
      <c r="D29">
        <f t="shared" si="4"/>
        <v>367.36111111111074</v>
      </c>
      <c r="F29" t="s">
        <v>12</v>
      </c>
      <c r="G29">
        <f>C39-G28*B39</f>
        <v>31.107782930191746</v>
      </c>
    </row>
    <row r="30" spans="2:11" x14ac:dyDescent="0.25">
      <c r="B30">
        <v>156</v>
      </c>
      <c r="C30">
        <v>66</v>
      </c>
      <c r="D30">
        <f t="shared" si="4"/>
        <v>3.3611111111111458</v>
      </c>
    </row>
    <row r="31" spans="2:11" x14ac:dyDescent="0.25">
      <c r="B31">
        <v>168</v>
      </c>
      <c r="C31">
        <v>70</v>
      </c>
      <c r="D31">
        <f t="shared" si="4"/>
        <v>191.36111111111137</v>
      </c>
    </row>
    <row r="32" spans="2:11" x14ac:dyDescent="0.25">
      <c r="B32">
        <v>178</v>
      </c>
      <c r="C32">
        <v>74</v>
      </c>
      <c r="D32">
        <f t="shared" si="4"/>
        <v>568.02777777777828</v>
      </c>
    </row>
    <row r="33" spans="1:4" x14ac:dyDescent="0.25">
      <c r="B33">
        <v>160</v>
      </c>
      <c r="C33">
        <v>65</v>
      </c>
      <c r="D33">
        <f t="shared" si="4"/>
        <v>34.027777777777885</v>
      </c>
    </row>
    <row r="34" spans="1:4" x14ac:dyDescent="0.25">
      <c r="B34">
        <v>132</v>
      </c>
      <c r="C34">
        <v>62</v>
      </c>
      <c r="D34">
        <f t="shared" si="4"/>
        <v>491.36111111111069</v>
      </c>
    </row>
    <row r="35" spans="1:4" x14ac:dyDescent="0.25">
      <c r="B35">
        <v>145</v>
      </c>
      <c r="C35">
        <v>67</v>
      </c>
      <c r="D35">
        <f t="shared" si="4"/>
        <v>84.027777777777601</v>
      </c>
    </row>
    <row r="36" spans="1:4" x14ac:dyDescent="0.25">
      <c r="B36">
        <v>139</v>
      </c>
      <c r="C36">
        <v>65</v>
      </c>
      <c r="D36">
        <f t="shared" si="4"/>
        <v>230.02777777777749</v>
      </c>
    </row>
    <row r="37" spans="1:4" x14ac:dyDescent="0.25">
      <c r="B37">
        <v>152</v>
      </c>
      <c r="C37">
        <v>68</v>
      </c>
      <c r="D37">
        <f t="shared" si="4"/>
        <v>4.6944444444444038</v>
      </c>
    </row>
    <row r="38" spans="1:4" x14ac:dyDescent="0.25">
      <c r="D38" s="1">
        <f>SUM(D26:D37)</f>
        <v>2659.6666666666661</v>
      </c>
    </row>
    <row r="39" spans="1:4" x14ac:dyDescent="0.25">
      <c r="A39" t="s">
        <v>4</v>
      </c>
      <c r="B39">
        <f>AVERAGE(B26:B37)</f>
        <v>154.16666666666666</v>
      </c>
      <c r="C39">
        <f>AVERAGE(C26:C37)</f>
        <v>66.833333333333329</v>
      </c>
      <c r="D39" t="s">
        <v>10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ex 4 folha 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SonyJN</dc:creator>
  <cp:lastModifiedBy>SonyJN</cp:lastModifiedBy>
  <dcterms:created xsi:type="dcterms:W3CDTF">2016-12-06T12:51:39Z</dcterms:created>
  <dcterms:modified xsi:type="dcterms:W3CDTF">2016-12-06T13:27:48Z</dcterms:modified>
</cp:coreProperties>
</file>